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abe\nuoptblog\No14\"/>
    </mc:Choice>
  </mc:AlternateContent>
  <xr:revisionPtr revIDLastSave="0" documentId="13_ncr:1_{0A6B6769-1B72-42C9-89BD-764A17016097}" xr6:coauthVersionLast="43" xr6:coauthVersionMax="43" xr10:uidLastSave="{00000000-0000-0000-0000-000000000000}"/>
  <bookViews>
    <workbookView xWindow="1095" yWindow="750" windowWidth="26550" windowHeight="15450" firstSheet="1" activeTab="1" xr2:uid="{00000000-000D-0000-FFFF-FFFF00000000}"/>
  </bookViews>
  <sheets>
    <sheet name="_MSI_Numerical_Optimizer_" sheetId="4" state="hidden" r:id="rId1"/>
    <sheet name="Sheet1" sheetId="1" r:id="rId2"/>
  </sheets>
  <definedNames>
    <definedName name="_NUOPT_INDEX1" hidden="1">Sheet1!$C$13:$E$13</definedName>
    <definedName name="_NUOPT_INDEX10" hidden="1">Sheet1!$C$6:$E$6</definedName>
    <definedName name="_NUOPT_INDEX3" hidden="1">Sheet1!$B$7:$B$9</definedName>
    <definedName name="_NUOPT_INDEX4" hidden="1">Sheet1!$C$6:$E$6</definedName>
    <definedName name="_NUOPT_INDEX7" hidden="1">Sheet1!$B$7:$B$9</definedName>
    <definedName name="_NUOPT_VALUE1" hidden="1">Sheet1!$D$12</definedName>
    <definedName name="_NUOPT_VALUE10" hidden="1">Sheet1!$C$14:$E$14</definedName>
    <definedName name="_NUOPT_VALUE2" hidden="1">Sheet1!$C$7:$E$9</definedName>
    <definedName name="_NUOPT_VALUE3" hidden="1">Sheet1!$C$14:$E$14</definedName>
    <definedName name="_NUOPT_VALUE7" hidden="1">Sheet1!$G$7:$G$9</definedName>
    <definedName name="_NUOPT_VALUE8" hidden="1">Sheet1!$C$12</definedName>
    <definedName name="InputFile" localSheetId="0" hidden="1">_MSI_Numerical_Optimizer_!$AE$5:$AG$5</definedName>
    <definedName name="InputRange" localSheetId="0" hidden="1">_MSI_Numerical_Optimizer_!$K$5:$S$9</definedName>
    <definedName name="ModelInfo" localSheetId="0" hidden="1">_MSI_Numerical_Optimizer_!$B$5:$I$20</definedName>
    <definedName name="OutputRange" localSheetId="0" hidden="1">_MSI_Numerical_Optimizer_!$U$5:$AC$7</definedName>
    <definedName name="Parameter" localSheetId="0" hidden="1">_MSI_Numerical_Optimizer_!$B$2:$G$3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F14" i="1" l="1"/>
  <c r="H8" i="1"/>
  <c r="I8" i="1" s="1"/>
  <c r="H9" i="1"/>
  <c r="I9" i="1" s="1"/>
  <c r="I7" i="1"/>
  <c r="G14" i="1" l="1"/>
</calcChain>
</file>

<file path=xl/sharedStrings.xml><?xml version="1.0" encoding="utf-8"?>
<sst xmlns="http://schemas.openxmlformats.org/spreadsheetml/2006/main" count="141" uniqueCount="78">
  <si>
    <t>cost</t>
  </si>
  <si>
    <t>model_path</t>
  </si>
  <si>
    <t>is_model_path_relative</t>
  </si>
  <si>
    <t>output_mode</t>
  </si>
  <si>
    <t>is_run_async</t>
  </si>
  <si>
    <t>is_build_parallel</t>
  </si>
  <si>
    <t>is_min_progress_dialog</t>
  </si>
  <si>
    <t>declareid</t>
  </si>
  <si>
    <t>symbol</t>
  </si>
  <si>
    <t>type</t>
  </si>
  <si>
    <t>set</t>
  </si>
  <si>
    <t>name</t>
  </si>
  <si>
    <t>index</t>
  </si>
  <si>
    <t>dim</t>
  </si>
  <si>
    <t>dim_set_index</t>
  </si>
  <si>
    <t>Materials</t>
  </si>
  <si>
    <t>Set</t>
  </si>
  <si>
    <t>Components</t>
  </si>
  <si>
    <t>j</t>
  </si>
  <si>
    <t>Element</t>
  </si>
  <si>
    <t>i</t>
  </si>
  <si>
    <t>yield</t>
  </si>
  <si>
    <t>Parameter</t>
  </si>
  <si>
    <t>i,j</t>
  </si>
  <si>
    <t>Objective</t>
  </si>
  <si>
    <t>use_flag</t>
  </si>
  <si>
    <t>is_set</t>
  </si>
  <si>
    <t>value_list</t>
  </si>
  <si>
    <t>value_type</t>
  </si>
  <si>
    <t>index_list</t>
  </si>
  <si>
    <t>RANGE</t>
  </si>
  <si>
    <t>_NUOPT_VALUE2</t>
  </si>
  <si>
    <t>_NUOPT_INDEX3,_NUOPT_INDEX4</t>
  </si>
  <si>
    <t>index_solve</t>
  </si>
  <si>
    <t>path</t>
  </si>
  <si>
    <t>path_relative</t>
  </si>
  <si>
    <t>原材料</t>
    <rPh sb="0" eb="3">
      <t>ゲンザイリョウ</t>
    </rPh>
    <phoneticPr fontId="1"/>
  </si>
  <si>
    <t>配合結果</t>
    <rPh sb="0" eb="2">
      <t>ハイゴウ</t>
    </rPh>
    <rPh sb="2" eb="4">
      <t>ケッカ</t>
    </rPh>
    <phoneticPr fontId="1"/>
  </si>
  <si>
    <t>y</t>
  </si>
  <si>
    <t>X</t>
    <phoneticPr fontId="1"/>
  </si>
  <si>
    <t>Y</t>
    <phoneticPr fontId="1"/>
  </si>
  <si>
    <t>Z</t>
    <phoneticPr fontId="1"/>
  </si>
  <si>
    <t>IntegerVariable</t>
  </si>
  <si>
    <t>e</t>
  </si>
  <si>
    <t>Expression</t>
  </si>
  <si>
    <t>minAmount</t>
  </si>
  <si>
    <t>minbuy</t>
  </si>
  <si>
    <t>_NUOPT_VALUE8</t>
  </si>
  <si>
    <t>_NUOPT_VALUE10</t>
  </si>
  <si>
    <t>_NUOPT_INDEX10</t>
  </si>
  <si>
    <t>合計</t>
    <rPh sb="0" eb="2">
      <t>ゴウケイ</t>
    </rPh>
    <phoneticPr fontId="1"/>
  </si>
  <si>
    <t>Variable</t>
  </si>
  <si>
    <t>prod</t>
  </si>
  <si>
    <t>tg</t>
  </si>
  <si>
    <t>slackL</t>
  </si>
  <si>
    <t>slackU</t>
  </si>
  <si>
    <t>slackSum</t>
  </si>
  <si>
    <t>a</t>
    <phoneticPr fontId="1"/>
  </si>
  <si>
    <t>_NUOPT_VALUE7</t>
  </si>
  <si>
    <t>_NUOPT_INDEX7</t>
  </si>
  <si>
    <t>差</t>
    <rPh sb="0" eb="1">
      <t>サ</t>
    </rPh>
    <phoneticPr fontId="1"/>
  </si>
  <si>
    <t>誤差合計</t>
    <rPh sb="0" eb="2">
      <t>ゴサ</t>
    </rPh>
    <rPh sb="2" eb="4">
      <t>ゴウケイ</t>
    </rPh>
    <phoneticPr fontId="1"/>
  </si>
  <si>
    <t>成分ターゲット</t>
    <rPh sb="0" eb="2">
      <t>セイブン</t>
    </rPh>
    <phoneticPr fontId="1"/>
  </si>
  <si>
    <t>成分</t>
    <rPh sb="0" eb="2">
      <t>セイブン</t>
    </rPh>
    <phoneticPr fontId="1"/>
  </si>
  <si>
    <t>b</t>
    <phoneticPr fontId="1"/>
  </si>
  <si>
    <t>c</t>
    <phoneticPr fontId="1"/>
  </si>
  <si>
    <t>配合問題の例</t>
    <rPh sb="0" eb="2">
      <t>ハイゴウ</t>
    </rPh>
    <rPh sb="2" eb="4">
      <t>モンダイ</t>
    </rPh>
    <rPh sb="5" eb="6">
      <t>レイ</t>
    </rPh>
    <phoneticPr fontId="1"/>
  </si>
  <si>
    <t>合計量</t>
    <rPh sb="0" eb="2">
      <t>ゴウケイ</t>
    </rPh>
    <rPh sb="2" eb="3">
      <t>リョウ</t>
    </rPh>
    <phoneticPr fontId="1"/>
  </si>
  <si>
    <t>maxAmount</t>
  </si>
  <si>
    <t>下限</t>
    <rPh sb="0" eb="2">
      <t>カゲン</t>
    </rPh>
    <phoneticPr fontId="1"/>
  </si>
  <si>
    <t>上限</t>
    <rPh sb="0" eb="2">
      <t>ジョウゲン</t>
    </rPh>
    <phoneticPr fontId="1"/>
  </si>
  <si>
    <t>_NUOPT_VALUE1</t>
  </si>
  <si>
    <t>緑のセルに数字を入れて、できるだけ黄色のセルの値が０になるようにする、という問題です。</t>
    <rPh sb="0" eb="1">
      <t>ミドリ</t>
    </rPh>
    <rPh sb="5" eb="7">
      <t>スウジ</t>
    </rPh>
    <rPh sb="8" eb="9">
      <t>イ</t>
    </rPh>
    <rPh sb="17" eb="19">
      <t>キイロ</t>
    </rPh>
    <rPh sb="23" eb="24">
      <t>アタイ</t>
    </rPh>
    <rPh sb="38" eb="40">
      <t>モンダイ</t>
    </rPh>
    <phoneticPr fontId="1"/>
  </si>
  <si>
    <t>_NUOPT_VALUE3</t>
  </si>
  <si>
    <t>_NUOPT_INDEX1</t>
  </si>
  <si>
    <t>y</t>
    <phoneticPr fontId="1"/>
  </si>
  <si>
    <t>ただし、緑のセルの合計は青いセルの範囲になければならない、とします。</t>
    <rPh sb="4" eb="5">
      <t>ミドリ</t>
    </rPh>
    <rPh sb="9" eb="11">
      <t>ゴウケイ</t>
    </rPh>
    <rPh sb="12" eb="13">
      <t>アオ</t>
    </rPh>
    <rPh sb="17" eb="19">
      <t>ハンイ</t>
    </rPh>
    <phoneticPr fontId="1"/>
  </si>
  <si>
    <t>blend.smp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</si>
</sst>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%"/>
    <numFmt numFmtId="178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0" fontId="2" fillId="3" borderId="0" xfId="0" applyNumberFormat="1" applyFont="1" applyFill="1">
      <alignment vertical="center"/>
    </xf>
    <xf numFmtId="178" fontId="2" fillId="2" borderId="0" xfId="0" applyNumberFormat="1" applyFont="1" applyFill="1">
      <alignment vertical="center"/>
    </xf>
    <xf numFmtId="0" fontId="3" fillId="0" borderId="0" xfId="0" applyFont="1">
      <alignment vertical="center"/>
    </xf>
    <xf numFmtId="10" fontId="2" fillId="4" borderId="0" xfId="0" applyNumberFormat="1" applyFont="1" applyFill="1">
      <alignment vertical="center"/>
    </xf>
    <xf numFmtId="0" fontId="2" fillId="5" borderId="0" xfId="0" applyFont="1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130968</xdr:colOff>
      <xdr:row>15</xdr:row>
      <xdr:rowOff>107157</xdr:rowOff>
    </xdr:from>
    <xdr:to>
      <xdr:col>6</xdr:col>
      <xdr:colOff>791765</xdr:colOff>
      <xdr:row>18</xdr:row>
      <xdr:rowOff>35718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78843" y="3190876"/>
          <a:ext cx="2512219" cy="535780"/>
        </a:xfrm>
        <a:prstGeom prst="wedgeRoundRectCallout">
          <a:avLst>
            <a:gd name="adj1" fmla="val -40539"/>
            <a:gd name="adj2" fmla="val -9041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材料Ｘ，Ｙ，Ｚをどれだけ投入するか</a:t>
          </a:r>
          <a:br>
            <a:rPr kumimoji="1" lang="en-US" altLang="ja-JP" sz="1100"/>
          </a:br>
          <a:r>
            <a:rPr kumimoji="1" lang="ja-JP" altLang="en-US" sz="1100"/>
            <a:t>（入力、最適化の変数）</a:t>
          </a:r>
        </a:p>
      </xdr:txBody>
    </xdr:sp>
    <xdr:clientData/>
  </xdr:twoCellAnchor>
  <xdr:twoCellAnchor>
    <xdr:from>
      <xdr:col>7</xdr:col>
      <xdr:colOff>372665</xdr:colOff>
      <xdr:row>12</xdr:row>
      <xdr:rowOff>148828</xdr:rowOff>
    </xdr:from>
    <xdr:to>
      <xdr:col>11</xdr:col>
      <xdr:colOff>11906</xdr:colOff>
      <xdr:row>16</xdr:row>
      <xdr:rowOff>136922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11353" y="2625328"/>
          <a:ext cx="2401491" cy="797719"/>
        </a:xfrm>
        <a:prstGeom prst="wedgeRoundRectCallout">
          <a:avLst>
            <a:gd name="adj1" fmla="val -62012"/>
            <a:gd name="adj2" fmla="val -2753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桃色のセルの絶対値の和：ターゲットに対してどれだけ合わせられたか（出力、最適化の目的関数）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173831</xdr:colOff>
      <xdr:row>9</xdr:row>
      <xdr:rowOff>98824</xdr:rowOff>
    </xdr:from>
    <xdr:to>
      <xdr:col>8</xdr:col>
      <xdr:colOff>196454</xdr:colOff>
      <xdr:row>11</xdr:row>
      <xdr:rowOff>5953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88519" y="1968105"/>
          <a:ext cx="2243138" cy="311942"/>
        </a:xfrm>
        <a:prstGeom prst="wedgeRoundRectCallout">
          <a:avLst>
            <a:gd name="adj1" fmla="val -85976"/>
            <a:gd name="adj2" fmla="val 264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合計配合量の上下限指定（入力）</a:t>
          </a:r>
        </a:p>
      </xdr:txBody>
    </xdr:sp>
    <xdr:clientData/>
  </xdr:twoCellAnchor>
  <xdr:twoCellAnchor>
    <xdr:from>
      <xdr:col>1</xdr:col>
      <xdr:colOff>635794</xdr:colOff>
      <xdr:row>1</xdr:row>
      <xdr:rowOff>13098</xdr:rowOff>
    </xdr:from>
    <xdr:to>
      <xdr:col>3</xdr:col>
      <xdr:colOff>422672</xdr:colOff>
      <xdr:row>2</xdr:row>
      <xdr:rowOff>176211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38263" y="215504"/>
          <a:ext cx="1132284" cy="365520"/>
        </a:xfrm>
        <a:prstGeom prst="wedgeRoundRectCallout">
          <a:avLst>
            <a:gd name="adj1" fmla="val -19259"/>
            <a:gd name="adj2" fmla="val 17833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成分表（入力）</a:t>
          </a:r>
        </a:p>
      </xdr:txBody>
    </xdr:sp>
    <xdr:clientData/>
  </xdr:twoCellAnchor>
  <xdr:twoCellAnchor>
    <xdr:from>
      <xdr:col>7</xdr:col>
      <xdr:colOff>191690</xdr:colOff>
      <xdr:row>1</xdr:row>
      <xdr:rowOff>3573</xdr:rowOff>
    </xdr:from>
    <xdr:to>
      <xdr:col>10</xdr:col>
      <xdr:colOff>41672</xdr:colOff>
      <xdr:row>4</xdr:row>
      <xdr:rowOff>23811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30378" y="205979"/>
          <a:ext cx="1927622" cy="675082"/>
        </a:xfrm>
        <a:prstGeom prst="wedgeRoundRectCallout">
          <a:avLst>
            <a:gd name="adj1" fmla="val -29674"/>
            <a:gd name="adj2" fmla="val 8197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配合結果の各成分の比率（出力、緑のセルと連動）</a:t>
          </a:r>
        </a:p>
      </xdr:txBody>
    </xdr:sp>
    <xdr:clientData/>
  </xdr:twoCellAnchor>
  <xdr:twoCellAnchor>
    <xdr:from>
      <xdr:col>9</xdr:col>
      <xdr:colOff>272653</xdr:colOff>
      <xdr:row>6</xdr:row>
      <xdr:rowOff>5952</xdr:rowOff>
    </xdr:from>
    <xdr:to>
      <xdr:col>12</xdr:col>
      <xdr:colOff>146447</xdr:colOff>
      <xdr:row>8</xdr:row>
      <xdr:rowOff>136922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04372" y="1268015"/>
          <a:ext cx="1927622" cy="535782"/>
        </a:xfrm>
        <a:prstGeom prst="wedgeRoundRectCallout">
          <a:avLst>
            <a:gd name="adj1" fmla="val -66116"/>
            <a:gd name="adj2" fmla="val -2266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ターゲットと配合結果の差</a:t>
          </a:r>
          <a:br>
            <a:rPr kumimoji="1" lang="en-US" altLang="ja-JP" sz="1100"/>
          </a:br>
          <a:r>
            <a:rPr kumimoji="1" lang="ja-JP" altLang="en-US" sz="1100"/>
            <a:t>（出力）</a:t>
          </a:r>
          <a:endParaRPr kumimoji="1" lang="en-US" altLang="ja-JP" sz="1100"/>
        </a:p>
      </xdr:txBody>
    </xdr:sp>
    <xdr:clientData/>
  </xdr:twoCellAnchor>
  <xdr:twoCellAnchor>
    <xdr:from>
      <xdr:col>5</xdr:col>
      <xdr:colOff>127395</xdr:colOff>
      <xdr:row>0</xdr:row>
      <xdr:rowOff>159544</xdr:rowOff>
    </xdr:from>
    <xdr:to>
      <xdr:col>6</xdr:col>
      <xdr:colOff>827483</xdr:colOff>
      <xdr:row>3</xdr:row>
      <xdr:rowOff>160734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2083" y="159544"/>
          <a:ext cx="1384697" cy="656034"/>
        </a:xfrm>
        <a:prstGeom prst="wedgeRoundRectCallout">
          <a:avLst>
            <a:gd name="adj1" fmla="val 28771"/>
            <a:gd name="adj2" fmla="val 8647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配合結果の</a:t>
          </a:r>
          <a:br>
            <a:rPr kumimoji="1" lang="en-US" altLang="ja-JP" sz="1100"/>
          </a:br>
          <a:r>
            <a:rPr kumimoji="1" lang="ja-JP" altLang="en-US" sz="1100"/>
            <a:t>含有率指定（入力）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20"/>
  <sheetViews>
    <sheetView workbookViewId="0"/>
  </sheetViews>
  <sheetFormatPr defaultRowHeight="13.5" x14ac:dyDescent="0.15"/>
  <sheetData>
    <row r="2" spans="2:33" x14ac:dyDescent="0.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2:33" x14ac:dyDescent="0.15">
      <c r="B3" t="s">
        <v>77</v>
      </c>
      <c r="C3" t="b">
        <v>1</v>
      </c>
      <c r="D3">
        <v>2</v>
      </c>
      <c r="E3" t="b">
        <v>0</v>
      </c>
      <c r="F3" t="b">
        <v>0</v>
      </c>
      <c r="G3" t="b">
        <v>0</v>
      </c>
    </row>
    <row r="5" spans="2:33" x14ac:dyDescent="0.15"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K5" t="s">
        <v>25</v>
      </c>
      <c r="L5" t="s">
        <v>13</v>
      </c>
      <c r="M5" t="s">
        <v>9</v>
      </c>
      <c r="N5" t="s">
        <v>26</v>
      </c>
      <c r="O5" t="s">
        <v>11</v>
      </c>
      <c r="P5" t="s">
        <v>27</v>
      </c>
      <c r="Q5" t="s">
        <v>28</v>
      </c>
      <c r="R5" t="s">
        <v>29</v>
      </c>
      <c r="S5" t="s">
        <v>14</v>
      </c>
      <c r="U5" t="s">
        <v>25</v>
      </c>
      <c r="V5" t="s">
        <v>13</v>
      </c>
      <c r="W5" t="s">
        <v>9</v>
      </c>
      <c r="X5" t="s">
        <v>26</v>
      </c>
      <c r="Y5" t="s">
        <v>11</v>
      </c>
      <c r="Z5" t="s">
        <v>27</v>
      </c>
      <c r="AA5" t="s">
        <v>28</v>
      </c>
      <c r="AB5" t="s">
        <v>29</v>
      </c>
      <c r="AC5" t="s">
        <v>33</v>
      </c>
      <c r="AE5" t="s">
        <v>25</v>
      </c>
      <c r="AF5" t="s">
        <v>34</v>
      </c>
      <c r="AG5" t="s">
        <v>35</v>
      </c>
    </row>
    <row r="6" spans="2:33" x14ac:dyDescent="0.15">
      <c r="B6">
        <v>1</v>
      </c>
      <c r="C6" t="s">
        <v>15</v>
      </c>
      <c r="D6" t="s">
        <v>16</v>
      </c>
      <c r="F6" t="s">
        <v>15</v>
      </c>
      <c r="H6">
        <v>1</v>
      </c>
      <c r="I6">
        <v>0</v>
      </c>
      <c r="K6" t="b">
        <v>1</v>
      </c>
      <c r="L6">
        <v>2</v>
      </c>
      <c r="M6" t="s">
        <v>22</v>
      </c>
      <c r="N6" t="b">
        <v>0</v>
      </c>
      <c r="O6" t="s">
        <v>21</v>
      </c>
      <c r="P6" t="s">
        <v>31</v>
      </c>
      <c r="Q6" t="s">
        <v>30</v>
      </c>
      <c r="R6" t="s">
        <v>32</v>
      </c>
      <c r="S6">
        <v>0</v>
      </c>
      <c r="U6" t="b">
        <v>1</v>
      </c>
      <c r="V6">
        <v>1</v>
      </c>
      <c r="W6" t="s">
        <v>44</v>
      </c>
      <c r="X6" t="b">
        <v>0</v>
      </c>
      <c r="Y6" t="s">
        <v>43</v>
      </c>
      <c r="Z6" t="s">
        <v>48</v>
      </c>
      <c r="AA6" t="s">
        <v>30</v>
      </c>
      <c r="AB6" t="s">
        <v>49</v>
      </c>
    </row>
    <row r="7" spans="2:33" x14ac:dyDescent="0.15">
      <c r="B7">
        <v>2</v>
      </c>
      <c r="C7" t="s">
        <v>17</v>
      </c>
      <c r="D7" t="s">
        <v>16</v>
      </c>
      <c r="F7" t="s">
        <v>17</v>
      </c>
      <c r="H7">
        <v>1</v>
      </c>
      <c r="I7">
        <v>0</v>
      </c>
      <c r="K7" t="b">
        <v>1</v>
      </c>
      <c r="L7">
        <v>0</v>
      </c>
      <c r="M7" t="s">
        <v>22</v>
      </c>
      <c r="N7" t="b">
        <v>0</v>
      </c>
      <c r="O7" t="s">
        <v>45</v>
      </c>
      <c r="P7" t="s">
        <v>47</v>
      </c>
      <c r="Q7" t="s">
        <v>30</v>
      </c>
      <c r="S7">
        <v>0</v>
      </c>
      <c r="U7" t="b">
        <v>1</v>
      </c>
      <c r="V7">
        <v>1</v>
      </c>
      <c r="W7" t="s">
        <v>42</v>
      </c>
      <c r="X7" t="b">
        <v>0</v>
      </c>
      <c r="Y7" t="s">
        <v>38</v>
      </c>
      <c r="Z7" t="s">
        <v>73</v>
      </c>
      <c r="AA7" t="s">
        <v>30</v>
      </c>
      <c r="AB7" t="s">
        <v>74</v>
      </c>
    </row>
    <row r="8" spans="2:33" x14ac:dyDescent="0.15">
      <c r="B8">
        <v>3</v>
      </c>
      <c r="C8" t="s">
        <v>18</v>
      </c>
      <c r="D8" t="s">
        <v>19</v>
      </c>
      <c r="E8" t="s">
        <v>15</v>
      </c>
      <c r="F8" t="s">
        <v>18</v>
      </c>
      <c r="H8">
        <v>1</v>
      </c>
      <c r="I8">
        <v>0</v>
      </c>
      <c r="K8" t="b">
        <v>1</v>
      </c>
      <c r="L8">
        <v>1</v>
      </c>
      <c r="M8" t="s">
        <v>22</v>
      </c>
      <c r="N8" t="b">
        <v>0</v>
      </c>
      <c r="O8" t="s">
        <v>53</v>
      </c>
      <c r="P8" t="s">
        <v>58</v>
      </c>
      <c r="Q8" t="s">
        <v>30</v>
      </c>
      <c r="R8" t="s">
        <v>59</v>
      </c>
      <c r="S8">
        <v>0</v>
      </c>
    </row>
    <row r="9" spans="2:33" x14ac:dyDescent="0.15">
      <c r="B9">
        <v>4</v>
      </c>
      <c r="C9" t="s">
        <v>20</v>
      </c>
      <c r="D9" t="s">
        <v>19</v>
      </c>
      <c r="E9" t="s">
        <v>17</v>
      </c>
      <c r="F9" t="s">
        <v>20</v>
      </c>
      <c r="H9">
        <v>1</v>
      </c>
      <c r="I9">
        <v>0</v>
      </c>
      <c r="K9" t="b">
        <v>1</v>
      </c>
      <c r="L9">
        <v>0</v>
      </c>
      <c r="M9" t="s">
        <v>22</v>
      </c>
      <c r="N9" t="b">
        <v>0</v>
      </c>
      <c r="O9" t="s">
        <v>68</v>
      </c>
      <c r="P9" t="s">
        <v>71</v>
      </c>
      <c r="Q9" t="s">
        <v>30</v>
      </c>
      <c r="S9">
        <v>0</v>
      </c>
    </row>
    <row r="10" spans="2:33" x14ac:dyDescent="0.15">
      <c r="B10">
        <v>5</v>
      </c>
      <c r="C10" t="s">
        <v>21</v>
      </c>
      <c r="D10" t="s">
        <v>22</v>
      </c>
      <c r="F10" t="s">
        <v>21</v>
      </c>
      <c r="G10" t="s">
        <v>23</v>
      </c>
      <c r="H10">
        <v>2</v>
      </c>
      <c r="I10">
        <v>0</v>
      </c>
    </row>
    <row r="11" spans="2:33" x14ac:dyDescent="0.15">
      <c r="B11">
        <v>6</v>
      </c>
      <c r="C11" t="s">
        <v>53</v>
      </c>
      <c r="D11" t="s">
        <v>22</v>
      </c>
      <c r="F11" t="s">
        <v>53</v>
      </c>
      <c r="G11" t="s">
        <v>20</v>
      </c>
      <c r="H11">
        <v>1</v>
      </c>
      <c r="I11">
        <v>0</v>
      </c>
    </row>
    <row r="12" spans="2:33" x14ac:dyDescent="0.15">
      <c r="B12">
        <v>7</v>
      </c>
      <c r="C12" t="s">
        <v>0</v>
      </c>
      <c r="D12" t="s">
        <v>22</v>
      </c>
      <c r="F12" t="s">
        <v>0</v>
      </c>
      <c r="G12" t="s">
        <v>18</v>
      </c>
      <c r="H12">
        <v>1</v>
      </c>
      <c r="I12">
        <v>0</v>
      </c>
    </row>
    <row r="13" spans="2:33" x14ac:dyDescent="0.15">
      <c r="B13">
        <v>8</v>
      </c>
      <c r="C13" t="s">
        <v>46</v>
      </c>
      <c r="D13" t="s">
        <v>22</v>
      </c>
      <c r="F13" t="s">
        <v>46</v>
      </c>
      <c r="G13" t="s">
        <v>18</v>
      </c>
      <c r="H13">
        <v>1</v>
      </c>
      <c r="I13">
        <v>0</v>
      </c>
    </row>
    <row r="14" spans="2:33" x14ac:dyDescent="0.15">
      <c r="B14">
        <v>9</v>
      </c>
      <c r="C14" t="s">
        <v>38</v>
      </c>
      <c r="D14" t="s">
        <v>42</v>
      </c>
      <c r="F14" t="s">
        <v>38</v>
      </c>
      <c r="G14" t="s">
        <v>18</v>
      </c>
      <c r="H14">
        <v>1</v>
      </c>
      <c r="I14">
        <v>0</v>
      </c>
    </row>
    <row r="15" spans="2:33" x14ac:dyDescent="0.15">
      <c r="B15">
        <v>10</v>
      </c>
      <c r="C15" t="s">
        <v>68</v>
      </c>
      <c r="D15" t="s">
        <v>22</v>
      </c>
      <c r="F15" t="s">
        <v>68</v>
      </c>
      <c r="H15">
        <v>0</v>
      </c>
      <c r="I15">
        <v>0</v>
      </c>
    </row>
    <row r="16" spans="2:33" x14ac:dyDescent="0.15">
      <c r="B16">
        <v>11</v>
      </c>
      <c r="C16" t="s">
        <v>45</v>
      </c>
      <c r="D16" t="s">
        <v>22</v>
      </c>
      <c r="F16" t="s">
        <v>45</v>
      </c>
      <c r="H16">
        <v>0</v>
      </c>
      <c r="I16">
        <v>0</v>
      </c>
    </row>
    <row r="17" spans="2:9" x14ac:dyDescent="0.15">
      <c r="B17">
        <v>12</v>
      </c>
      <c r="C17" t="s">
        <v>52</v>
      </c>
      <c r="D17" t="s">
        <v>44</v>
      </c>
      <c r="F17" t="s">
        <v>52</v>
      </c>
      <c r="H17">
        <v>0</v>
      </c>
      <c r="I17">
        <v>0</v>
      </c>
    </row>
    <row r="18" spans="2:9" x14ac:dyDescent="0.15">
      <c r="B18">
        <v>13</v>
      </c>
      <c r="C18" t="s">
        <v>54</v>
      </c>
      <c r="D18" t="s">
        <v>51</v>
      </c>
      <c r="F18" t="s">
        <v>54</v>
      </c>
      <c r="G18" t="s">
        <v>20</v>
      </c>
      <c r="H18">
        <v>1</v>
      </c>
      <c r="I18">
        <v>0</v>
      </c>
    </row>
    <row r="19" spans="2:9" x14ac:dyDescent="0.15">
      <c r="B19">
        <v>14</v>
      </c>
      <c r="C19" t="s">
        <v>55</v>
      </c>
      <c r="D19" t="s">
        <v>51</v>
      </c>
      <c r="F19" t="s">
        <v>55</v>
      </c>
      <c r="G19" t="s">
        <v>20</v>
      </c>
      <c r="H19">
        <v>1</v>
      </c>
      <c r="I19">
        <v>0</v>
      </c>
    </row>
    <row r="20" spans="2:9" x14ac:dyDescent="0.15">
      <c r="B20">
        <v>15</v>
      </c>
      <c r="C20" t="s">
        <v>56</v>
      </c>
      <c r="D20" t="s">
        <v>24</v>
      </c>
      <c r="F20" t="s">
        <v>56</v>
      </c>
      <c r="H20">
        <v>0</v>
      </c>
      <c r="I20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1"/>
  <sheetViews>
    <sheetView tabSelected="1" zoomScale="160" zoomScaleNormal="160" workbookViewId="0">
      <selection activeCell="C15" sqref="C15"/>
    </sheetView>
  </sheetViews>
  <sheetFormatPr defaultColWidth="9" defaultRowHeight="15.75" x14ac:dyDescent="0.15"/>
  <cols>
    <col min="1" max="1" width="9.25" style="1" bestFit="1" customWidth="1"/>
    <col min="2" max="2" width="10" style="1" bestFit="1" customWidth="1"/>
    <col min="3" max="5" width="7.625" style="1" bestFit="1" customWidth="1"/>
    <col min="6" max="6" width="9" style="1"/>
    <col min="7" max="7" width="11" style="1" customWidth="1"/>
    <col min="8" max="9" width="9.125" style="1" bestFit="1" customWidth="1"/>
    <col min="10" max="16384" width="9" style="1"/>
  </cols>
  <sheetData>
    <row r="3" spans="1:9" ht="19.5" x14ac:dyDescent="0.15">
      <c r="A3" s="8" t="s">
        <v>66</v>
      </c>
    </row>
    <row r="5" spans="1:9" x14ac:dyDescent="0.15">
      <c r="C5" s="11" t="s">
        <v>36</v>
      </c>
      <c r="D5" s="11"/>
      <c r="E5" s="11"/>
    </row>
    <row r="6" spans="1:9" x14ac:dyDescent="0.15">
      <c r="C6" s="2" t="s">
        <v>39</v>
      </c>
      <c r="D6" s="2" t="s">
        <v>40</v>
      </c>
      <c r="E6" s="2" t="s">
        <v>41</v>
      </c>
      <c r="G6" s="2" t="s">
        <v>62</v>
      </c>
      <c r="H6" s="2" t="s">
        <v>37</v>
      </c>
      <c r="I6" s="2" t="s">
        <v>60</v>
      </c>
    </row>
    <row r="7" spans="1:9" x14ac:dyDescent="0.15">
      <c r="A7" s="11" t="s">
        <v>63</v>
      </c>
      <c r="B7" s="2" t="s">
        <v>57</v>
      </c>
      <c r="C7" s="5">
        <v>8.2000000000000003E-2</v>
      </c>
      <c r="D7" s="5">
        <v>0.121</v>
      </c>
      <c r="E7" s="5">
        <v>6.2E-2</v>
      </c>
      <c r="G7" s="5">
        <v>0.1</v>
      </c>
      <c r="H7" s="5">
        <f>SUMPRODUCT(C7:E7,$C$14:$E$14)/SUM($C$14:$E$14)</f>
        <v>8.8333333333333347E-2</v>
      </c>
      <c r="I7" s="9">
        <f>H7-G7</f>
        <v>-1.1666666666666659E-2</v>
      </c>
    </row>
    <row r="8" spans="1:9" x14ac:dyDescent="0.15">
      <c r="A8" s="11"/>
      <c r="B8" s="2" t="s">
        <v>64</v>
      </c>
      <c r="C8" s="5">
        <v>0.122</v>
      </c>
      <c r="D8" s="5">
        <v>9.1999999999999998E-2</v>
      </c>
      <c r="E8" s="5">
        <v>7.1999999999999995E-2</v>
      </c>
      <c r="G8" s="5">
        <v>0.1</v>
      </c>
      <c r="H8" s="5">
        <f t="shared" ref="H8:H9" si="0">SUMPRODUCT(C8:E8,$C$14:$E$14)/SUM($C$14:$E$14)</f>
        <v>9.5333333333333312E-2</v>
      </c>
      <c r="I8" s="9">
        <f t="shared" ref="I8:I9" si="1">H8-G8</f>
        <v>-4.6666666666666939E-3</v>
      </c>
    </row>
    <row r="9" spans="1:9" x14ac:dyDescent="0.15">
      <c r="A9" s="11"/>
      <c r="B9" s="2" t="s">
        <v>65</v>
      </c>
      <c r="C9" s="5">
        <v>1.2999999999999999E-2</v>
      </c>
      <c r="D9" s="5">
        <v>8.2000000000000003E-2</v>
      </c>
      <c r="E9" s="5">
        <v>2.3E-2</v>
      </c>
      <c r="G9" s="5">
        <v>0.05</v>
      </c>
      <c r="H9" s="5">
        <f t="shared" si="0"/>
        <v>3.9333333333333338E-2</v>
      </c>
      <c r="I9" s="9">
        <f t="shared" si="1"/>
        <v>-1.0666666666666665E-2</v>
      </c>
    </row>
    <row r="11" spans="1:9" x14ac:dyDescent="0.15">
      <c r="C11" s="1" t="s">
        <v>69</v>
      </c>
      <c r="D11" s="1" t="s">
        <v>70</v>
      </c>
    </row>
    <row r="12" spans="1:9" x14ac:dyDescent="0.15">
      <c r="B12" s="1" t="s">
        <v>67</v>
      </c>
      <c r="C12" s="10">
        <v>60</v>
      </c>
      <c r="D12" s="10">
        <v>70</v>
      </c>
    </row>
    <row r="13" spans="1:9" x14ac:dyDescent="0.15">
      <c r="C13" s="2" t="s">
        <v>39</v>
      </c>
      <c r="D13" s="2" t="s">
        <v>40</v>
      </c>
      <c r="E13" s="2" t="s">
        <v>41</v>
      </c>
      <c r="F13" s="1" t="s">
        <v>50</v>
      </c>
      <c r="G13" s="1" t="s">
        <v>61</v>
      </c>
    </row>
    <row r="14" spans="1:9" x14ac:dyDescent="0.15">
      <c r="B14" s="1" t="s">
        <v>75</v>
      </c>
      <c r="C14" s="7">
        <v>20</v>
      </c>
      <c r="D14" s="7">
        <v>20</v>
      </c>
      <c r="E14" s="7">
        <v>20</v>
      </c>
      <c r="F14" s="4">
        <f>SUM(C14:E14)</f>
        <v>60</v>
      </c>
      <c r="G14" s="6">
        <f>ABS(I7)+ABS(I8)+ABS(I9)</f>
        <v>2.7000000000000017E-2</v>
      </c>
    </row>
    <row r="17" spans="2:8" x14ac:dyDescent="0.15">
      <c r="H17" s="3"/>
    </row>
    <row r="20" spans="2:8" x14ac:dyDescent="0.15">
      <c r="B20" s="1" t="s">
        <v>72</v>
      </c>
    </row>
    <row r="21" spans="2:8" x14ac:dyDescent="0.15">
      <c r="B21" s="1" t="s">
        <v>76</v>
      </c>
    </row>
  </sheetData>
  <mergeCells count="2">
    <mergeCell ref="A7:A9"/>
    <mergeCell ref="C5:E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_MSI_Numerical_Optimizer_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TakahitoTanabe</cp:lastModifiedBy>
  <dcterms:created xsi:type="dcterms:W3CDTF">2018-07-11T11:53:53Z</dcterms:created>
  <dcterms:modified xsi:type="dcterms:W3CDTF">2019-07-06T05:51:03Z</dcterms:modified>
</cp:coreProperties>
</file>