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8010" windowHeight="9195" firstSheet="1" activeTab="1"/>
  </bookViews>
  <sheets>
    <sheet name="_MSI_Numerical_Optimizer_" sheetId="4" state="hidden" r:id="rId1"/>
    <sheet name="Sheet1" sheetId="1" r:id="rId2"/>
  </sheets>
  <definedNames>
    <definedName name="_NUOPT_INDEX1" hidden="1">Sheet1!$A$4:$A$10</definedName>
    <definedName name="_NUOPT_INDEX12" hidden="1">Sheet1!$A$4:$A$10</definedName>
    <definedName name="_NUOPT_INDEX13" hidden="1">Sheet1!$B$4:$B$10</definedName>
    <definedName name="_NUOPT_INDEX14" hidden="1">Sheet1!$E$15:$E$18</definedName>
    <definedName name="_NUOPT_INDEX15" hidden="1">Sheet1!$F$14:$I$14</definedName>
    <definedName name="_NUOPT_INDEX2" hidden="1">Sheet1!$A$15:$A$18</definedName>
    <definedName name="_NUOPT_INDEX3" hidden="1">Sheet1!$A$15:$A$18</definedName>
    <definedName name="_NUOPT_INDEX4" hidden="1">Sheet1!$F$3:$I$3</definedName>
    <definedName name="_NUOPT_INDEX5" hidden="1">Sheet1!$E$4:$E$10</definedName>
    <definedName name="_NUOPT_INDEX6" hidden="1">Sheet1!$E$15:$E$18</definedName>
    <definedName name="_NUOPT_INDEX7" hidden="1">Sheet1!$F$14:$I$14</definedName>
    <definedName name="_NUOPT_VALUE1" hidden="1">Sheet1!$C$4:$C$10</definedName>
    <definedName name="_NUOPT_VALUE11" hidden="1">Sheet1!$B$29</definedName>
    <definedName name="_NUOPT_VALUE12" hidden="1">Sheet1!$L$4:$L$10</definedName>
    <definedName name="_NUOPT_VALUE13" hidden="1">Sheet1!$F$15:$I$18</definedName>
    <definedName name="_NUOPT_VALUE14" hidden="1">Sheet1!$A$4:$B$10</definedName>
    <definedName name="_NUOPT_VALUE2" hidden="1">Sheet1!$B$15:$B$18</definedName>
    <definedName name="_NUOPT_VALUE3" hidden="1">Sheet1!$C$15:$C$18</definedName>
    <definedName name="_NUOPT_VALUE4" hidden="1">Sheet1!$F$4:$I$10</definedName>
    <definedName name="_NUOPT_VALUE5" hidden="1">Sheet1!$F$15:$I$18</definedName>
    <definedName name="_NUOPT_VALUE6" hidden="1">Sheet1!$B$31</definedName>
    <definedName name="_NUOPT_VALUE7" hidden="1">Sheet1!$B$28</definedName>
    <definedName name="_NUOPT_VALUE9" hidden="1">Sheet1!$B$28</definedName>
    <definedName name="InputFile" localSheetId="0" hidden="1">_MSI_Numerical_Optimizer_!$AE$5:$AG$5</definedName>
    <definedName name="InputRange" localSheetId="0" hidden="1">_MSI_Numerical_Optimizer_!$K$5:$S$15</definedName>
    <definedName name="ModelInfo" localSheetId="0" hidden="1">_MSI_Numerical_Optimizer_!$B$5:$I$26</definedName>
    <definedName name="OutputRange" localSheetId="0" hidden="1">_MSI_Numerical_Optimizer_!$U$5:$AC$7</definedName>
    <definedName name="Parameter" localSheetId="0" hidden="1">_MSI_Numerical_Optimizer_!$B$2:$G$3</definedName>
  </definedNames>
  <calcPr calcId="145621"/>
</workbook>
</file>

<file path=xl/calcChain.xml><?xml version="1.0" encoding="utf-8"?>
<calcChain xmlns="http://schemas.openxmlformats.org/spreadsheetml/2006/main">
  <c r="K4" i="1" l="1"/>
  <c r="K5" i="1" l="1"/>
  <c r="K6" i="1"/>
  <c r="K7" i="1"/>
  <c r="K8" i="1"/>
  <c r="K9" i="1"/>
  <c r="K10" i="1"/>
  <c r="I12" i="1" l="1"/>
  <c r="H12" i="1"/>
  <c r="G12" i="1"/>
  <c r="F12" i="1"/>
  <c r="J4" i="1" s="1"/>
  <c r="K13" i="1" l="1"/>
  <c r="J5" i="1"/>
  <c r="J6" i="1"/>
  <c r="J7" i="1"/>
  <c r="J8" i="1"/>
  <c r="J9" i="1"/>
  <c r="J10" i="1"/>
  <c r="K12" i="1" l="1"/>
</calcChain>
</file>

<file path=xl/sharedStrings.xml><?xml version="1.0" encoding="utf-8"?>
<sst xmlns="http://schemas.openxmlformats.org/spreadsheetml/2006/main" count="206" uniqueCount="99">
  <si>
    <t>A</t>
    <phoneticPr fontId="1"/>
  </si>
  <si>
    <t>B</t>
    <phoneticPr fontId="1"/>
  </si>
  <si>
    <t>C</t>
    <phoneticPr fontId="1"/>
  </si>
  <si>
    <t>D</t>
    <phoneticPr fontId="1"/>
  </si>
  <si>
    <t>Quality</t>
  </si>
  <si>
    <t>Cost</t>
  </si>
  <si>
    <t>D</t>
    <phoneticPr fontId="1"/>
  </si>
  <si>
    <t>Stock</t>
  </si>
  <si>
    <t>model_path</t>
  </si>
  <si>
    <t>is_model_path_relative</t>
  </si>
  <si>
    <t>output_mode</t>
  </si>
  <si>
    <t>is_run_async</t>
  </si>
  <si>
    <t>is_build_parallel</t>
  </si>
  <si>
    <t>is_min_progress_dialog</t>
  </si>
  <si>
    <t>orderAmount</t>
  </si>
  <si>
    <t>declareid</t>
  </si>
  <si>
    <t>symbol</t>
  </si>
  <si>
    <t>type</t>
  </si>
  <si>
    <t>set</t>
  </si>
  <si>
    <t>name</t>
  </si>
  <si>
    <t>index</t>
  </si>
  <si>
    <t>dim</t>
  </si>
  <si>
    <t>dim_set_index</t>
  </si>
  <si>
    <t>Place</t>
  </si>
  <si>
    <t>Set</t>
  </si>
  <si>
    <t>Order</t>
  </si>
  <si>
    <t>i</t>
  </si>
  <si>
    <t>Element</t>
  </si>
  <si>
    <t>j</t>
  </si>
  <si>
    <t>x</t>
  </si>
  <si>
    <t>Variable</t>
  </si>
  <si>
    <t>i,j</t>
  </si>
  <si>
    <t>Parameter</t>
  </si>
  <si>
    <t>L</t>
  </si>
  <si>
    <t>U</t>
  </si>
  <si>
    <t>Objective</t>
  </si>
  <si>
    <t>use_flag</t>
  </si>
  <si>
    <t>is_set</t>
  </si>
  <si>
    <t>value_list</t>
  </si>
  <si>
    <t>value_type</t>
  </si>
  <si>
    <t>index_list</t>
  </si>
  <si>
    <t>_NUOPT_VALUE1</t>
  </si>
  <si>
    <t>RANGE</t>
  </si>
  <si>
    <t>_NUOPT_INDEX1</t>
  </si>
  <si>
    <t>_NUOPT_VALUE2</t>
  </si>
  <si>
    <t>_NUOPT_INDEX2</t>
  </si>
  <si>
    <t>_NUOPT_VALUE3</t>
  </si>
  <si>
    <t>_NUOPT_INDEX3</t>
  </si>
  <si>
    <t>index_solve</t>
  </si>
  <si>
    <t>_NUOPT_VALUE4</t>
  </si>
  <si>
    <t>_NUOPT_INDEX4,_NUOPT_INDEX5</t>
  </si>
  <si>
    <t>Dist</t>
  </si>
  <si>
    <t>op</t>
  </si>
  <si>
    <t>IntegerVariable</t>
  </si>
  <si>
    <t>Place,Place</t>
  </si>
  <si>
    <t>OPpair</t>
  </si>
  <si>
    <t>i1</t>
  </si>
  <si>
    <t>_NUOPT_VALUE5</t>
  </si>
  <si>
    <t>_NUOPT_INDEX6,_NUOPT_INDEX7</t>
  </si>
  <si>
    <t>costTotal</t>
  </si>
  <si>
    <t>Expression</t>
  </si>
  <si>
    <t>f</t>
  </si>
  <si>
    <t>QualityVariation</t>
  </si>
  <si>
    <t>_NUOPT_VALUE7</t>
  </si>
  <si>
    <t>QualityVariationTarget</t>
  </si>
  <si>
    <t>_NUOPT_VALUE9</t>
  </si>
  <si>
    <t>shippingCost</t>
  </si>
  <si>
    <t>minAlloc</t>
  </si>
  <si>
    <t>ix</t>
  </si>
  <si>
    <t>_NUOPT_VALUE11</t>
  </si>
  <si>
    <t>_NUOPT_VALUE12</t>
  </si>
  <si>
    <t>_NUOPT_INDEX12,_NUOPT_INDEX13</t>
  </si>
  <si>
    <t>path</t>
  </si>
  <si>
    <t>path_relative</t>
  </si>
  <si>
    <t>在庫引当て計画</t>
    <rPh sb="0" eb="2">
      <t>ザイコ</t>
    </rPh>
    <rPh sb="2" eb="4">
      <t>ヒキアテ</t>
    </rPh>
    <rPh sb="5" eb="7">
      <t>ケイカク</t>
    </rPh>
    <phoneticPr fontId="1"/>
  </si>
  <si>
    <t>注文</t>
    <rPh sb="0" eb="2">
      <t>チュウモン</t>
    </rPh>
    <phoneticPr fontId="1"/>
  </si>
  <si>
    <t>場所</t>
    <rPh sb="0" eb="2">
      <t>バショ</t>
    </rPh>
    <phoneticPr fontId="1"/>
  </si>
  <si>
    <t>量</t>
    <rPh sb="0" eb="1">
      <t>リョウ</t>
    </rPh>
    <phoneticPr fontId="1"/>
  </si>
  <si>
    <t>引当計画</t>
    <rPh sb="0" eb="2">
      <t>ヒキアテ</t>
    </rPh>
    <rPh sb="2" eb="4">
      <t>ケイカク</t>
    </rPh>
    <phoneticPr fontId="1"/>
  </si>
  <si>
    <t>品質</t>
    <rPh sb="0" eb="2">
      <t>ヒンシツ</t>
    </rPh>
    <phoneticPr fontId="1"/>
  </si>
  <si>
    <t>設定パラメータ</t>
    <rPh sb="0" eb="2">
      <t>セッテイ</t>
    </rPh>
    <phoneticPr fontId="1"/>
  </si>
  <si>
    <t>最低出庫量</t>
    <rPh sb="0" eb="2">
      <t>サイテイ</t>
    </rPh>
    <rPh sb="2" eb="4">
      <t>シュッコ</t>
    </rPh>
    <rPh sb="4" eb="5">
      <t>リョウ</t>
    </rPh>
    <phoneticPr fontId="1"/>
  </si>
  <si>
    <t>在庫量</t>
    <rPh sb="0" eb="2">
      <t>ザイコ</t>
    </rPh>
    <rPh sb="2" eb="3">
      <t>リョウ</t>
    </rPh>
    <phoneticPr fontId="1"/>
  </si>
  <si>
    <t>輸送コスト</t>
    <rPh sb="0" eb="2">
      <t>ユソウ</t>
    </rPh>
    <phoneticPr fontId="1"/>
  </si>
  <si>
    <t>平均品質</t>
    <rPh sb="0" eb="2">
      <t>ヘイキン</t>
    </rPh>
    <rPh sb="2" eb="4">
      <t>ヒンシツ</t>
    </rPh>
    <phoneticPr fontId="1"/>
  </si>
  <si>
    <t>_NUOPT_VALUE6</t>
  </si>
  <si>
    <t>_NUOPT_VALUE13</t>
  </si>
  <si>
    <t>_NUOPT_INDEX14,_NUOPT_INDEX15</t>
  </si>
  <si>
    <t>_NUOPT_VALUE14</t>
  </si>
  <si>
    <t>RANGE_COLUMN</t>
  </si>
  <si>
    <t>輸送コスト</t>
    <rPh sb="0" eb="2">
      <t>ユソウ</t>
    </rPh>
    <phoneticPr fontId="1"/>
  </si>
  <si>
    <t>品質ばらつき</t>
    <rPh sb="0" eb="2">
      <t>ヒンシツ</t>
    </rPh>
    <phoneticPr fontId="1"/>
  </si>
  <si>
    <t>総コスト</t>
    <rPh sb="0" eb="1">
      <t>ソウ</t>
    </rPh>
    <phoneticPr fontId="1"/>
  </si>
  <si>
    <t>品質ばらつき許容</t>
    <rPh sb="0" eb="2">
      <t>ヒンシツ</t>
    </rPh>
    <rPh sb="6" eb="8">
      <t>キョヨウ</t>
    </rPh>
    <phoneticPr fontId="1"/>
  </si>
  <si>
    <t>終了ステータス</t>
    <rPh sb="0" eb="2">
      <t>シュウリョウ</t>
    </rPh>
    <phoneticPr fontId="1"/>
  </si>
  <si>
    <t>status</t>
  </si>
  <si>
    <t>品質（計算用コピー）</t>
    <rPh sb="0" eb="2">
      <t>ヒンシツ</t>
    </rPh>
    <rPh sb="3" eb="5">
      <t>ケイサン</t>
    </rPh>
    <rPh sb="5" eb="6">
      <t>ヨウ</t>
    </rPh>
    <phoneticPr fontId="1"/>
  </si>
  <si>
    <t>storage.smp</t>
  </si>
  <si>
    <t>在庫</t>
    <rPh sb="0" eb="2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</si>
</sst>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0" borderId="0" xfId="0" applyFont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</a:rPr>
              <a:t>注文の品質</a:t>
            </a:r>
            <a:endParaRPr lang="en-US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平均品質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Sheet1!$A$4:$A$10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Sheet1!$J$4:$J$10</c:f>
              <c:numCache>
                <c:formatCode>0.0_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6-4C6D-B54A-7E06A519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813632"/>
        <c:axId val="355828096"/>
      </c:barChart>
      <c:catAx>
        <c:axId val="35581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注文番号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828096"/>
        <c:crosses val="autoZero"/>
        <c:auto val="1"/>
        <c:lblAlgn val="ctr"/>
        <c:lblOffset val="100"/>
        <c:noMultiLvlLbl val="0"/>
      </c:catAx>
      <c:valAx>
        <c:axId val="355828096"/>
        <c:scaling>
          <c:orientation val="minMax"/>
          <c:max val="10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品質指標</a:t>
                </a: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crossAx val="35581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403694</xdr:colOff>
      <xdr:row>18</xdr:row>
      <xdr:rowOff>185212</xdr:rowOff>
    </xdr:from>
    <xdr:to>
      <xdr:col>11</xdr:col>
      <xdr:colOff>23814</xdr:colOff>
      <xdr:row>34</xdr:row>
      <xdr:rowOff>166689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6"/>
  <sheetViews>
    <sheetView workbookViewId="0"/>
  </sheetViews>
  <sheetFormatPr defaultRowHeight="13.5" x14ac:dyDescent="0.15"/>
  <sheetData>
    <row r="2" spans="2:33" x14ac:dyDescent="0.2"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2:33" x14ac:dyDescent="0.2">
      <c r="B3" t="s">
        <v>97</v>
      </c>
      <c r="C3" t="b">
        <v>1</v>
      </c>
      <c r="D3">
        <v>2</v>
      </c>
      <c r="E3" t="b">
        <v>0</v>
      </c>
      <c r="F3" t="b">
        <v>0</v>
      </c>
      <c r="G3" t="b">
        <v>0</v>
      </c>
    </row>
    <row r="5" spans="2:33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K5" t="s">
        <v>36</v>
      </c>
      <c r="L5" t="s">
        <v>21</v>
      </c>
      <c r="M5" t="s">
        <v>17</v>
      </c>
      <c r="N5" t="s">
        <v>37</v>
      </c>
      <c r="O5" t="s">
        <v>19</v>
      </c>
      <c r="P5" t="s">
        <v>38</v>
      </c>
      <c r="Q5" t="s">
        <v>39</v>
      </c>
      <c r="R5" t="s">
        <v>40</v>
      </c>
      <c r="S5" t="s">
        <v>22</v>
      </c>
      <c r="U5" t="s">
        <v>36</v>
      </c>
      <c r="V5" t="s">
        <v>21</v>
      </c>
      <c r="W5" t="s">
        <v>17</v>
      </c>
      <c r="X5" t="s">
        <v>37</v>
      </c>
      <c r="Y5" t="s">
        <v>19</v>
      </c>
      <c r="Z5" t="s">
        <v>38</v>
      </c>
      <c r="AA5" t="s">
        <v>39</v>
      </c>
      <c r="AB5" t="s">
        <v>40</v>
      </c>
      <c r="AC5" t="s">
        <v>48</v>
      </c>
      <c r="AE5" t="s">
        <v>36</v>
      </c>
      <c r="AF5" t="s">
        <v>72</v>
      </c>
      <c r="AG5" t="s">
        <v>73</v>
      </c>
    </row>
    <row r="6" spans="2:33" x14ac:dyDescent="0.2">
      <c r="B6">
        <v>1</v>
      </c>
      <c r="C6" t="s">
        <v>23</v>
      </c>
      <c r="D6" t="s">
        <v>24</v>
      </c>
      <c r="F6" t="s">
        <v>23</v>
      </c>
      <c r="H6">
        <v>1</v>
      </c>
      <c r="I6">
        <v>0</v>
      </c>
      <c r="K6" t="b">
        <v>1</v>
      </c>
      <c r="L6">
        <v>1</v>
      </c>
      <c r="M6" t="s">
        <v>32</v>
      </c>
      <c r="N6" t="b">
        <v>0</v>
      </c>
      <c r="O6" t="s">
        <v>14</v>
      </c>
      <c r="P6" t="s">
        <v>41</v>
      </c>
      <c r="Q6" t="s">
        <v>42</v>
      </c>
      <c r="R6" t="s">
        <v>43</v>
      </c>
      <c r="S6">
        <v>0</v>
      </c>
      <c r="U6" t="b">
        <v>1</v>
      </c>
      <c r="V6">
        <v>2</v>
      </c>
      <c r="W6" t="s">
        <v>30</v>
      </c>
      <c r="X6" t="b">
        <v>0</v>
      </c>
      <c r="Y6" t="s">
        <v>29</v>
      </c>
      <c r="Z6" t="s">
        <v>49</v>
      </c>
      <c r="AA6" t="s">
        <v>42</v>
      </c>
      <c r="AB6" t="s">
        <v>50</v>
      </c>
    </row>
    <row r="7" spans="2:33" x14ac:dyDescent="0.2">
      <c r="B7">
        <v>2</v>
      </c>
      <c r="C7" t="s">
        <v>25</v>
      </c>
      <c r="D7" t="s">
        <v>24</v>
      </c>
      <c r="F7" t="s">
        <v>25</v>
      </c>
      <c r="H7">
        <v>1</v>
      </c>
      <c r="I7">
        <v>0</v>
      </c>
      <c r="K7" t="b">
        <v>1</v>
      </c>
      <c r="L7">
        <v>1</v>
      </c>
      <c r="M7" t="s">
        <v>32</v>
      </c>
      <c r="N7" t="b">
        <v>0</v>
      </c>
      <c r="O7" t="s">
        <v>4</v>
      </c>
      <c r="P7" t="s">
        <v>44</v>
      </c>
      <c r="Q7" t="s">
        <v>42</v>
      </c>
      <c r="R7" t="s">
        <v>45</v>
      </c>
      <c r="S7">
        <v>0</v>
      </c>
      <c r="U7" t="b">
        <v>1</v>
      </c>
      <c r="V7">
        <v>0</v>
      </c>
      <c r="W7" t="s">
        <v>32</v>
      </c>
      <c r="X7" t="b">
        <v>0</v>
      </c>
      <c r="Y7" t="s">
        <v>95</v>
      </c>
      <c r="Z7" t="s">
        <v>85</v>
      </c>
      <c r="AA7" t="s">
        <v>42</v>
      </c>
    </row>
    <row r="8" spans="2:33" x14ac:dyDescent="0.2">
      <c r="B8">
        <v>3</v>
      </c>
      <c r="C8" t="s">
        <v>26</v>
      </c>
      <c r="D8" t="s">
        <v>27</v>
      </c>
      <c r="E8" t="s">
        <v>23</v>
      </c>
      <c r="F8" t="s">
        <v>26</v>
      </c>
      <c r="H8">
        <v>1</v>
      </c>
      <c r="I8">
        <v>0</v>
      </c>
      <c r="K8" t="b">
        <v>1</v>
      </c>
      <c r="L8">
        <v>1</v>
      </c>
      <c r="M8" t="s">
        <v>32</v>
      </c>
      <c r="N8" t="b">
        <v>0</v>
      </c>
      <c r="O8" t="s">
        <v>7</v>
      </c>
      <c r="P8" t="s">
        <v>46</v>
      </c>
      <c r="Q8" t="s">
        <v>42</v>
      </c>
      <c r="R8" t="s">
        <v>47</v>
      </c>
      <c r="S8">
        <v>0</v>
      </c>
    </row>
    <row r="9" spans="2:33" x14ac:dyDescent="0.2">
      <c r="B9">
        <v>4</v>
      </c>
      <c r="C9" t="s">
        <v>28</v>
      </c>
      <c r="D9" t="s">
        <v>27</v>
      </c>
      <c r="E9" t="s">
        <v>25</v>
      </c>
      <c r="F9" t="s">
        <v>28</v>
      </c>
      <c r="H9">
        <v>1</v>
      </c>
      <c r="I9">
        <v>0</v>
      </c>
      <c r="K9" t="b">
        <v>1</v>
      </c>
      <c r="L9">
        <v>2</v>
      </c>
      <c r="M9" t="s">
        <v>32</v>
      </c>
      <c r="N9" t="b">
        <v>0</v>
      </c>
      <c r="O9" t="s">
        <v>51</v>
      </c>
      <c r="P9" t="s">
        <v>57</v>
      </c>
      <c r="Q9" t="s">
        <v>42</v>
      </c>
      <c r="R9" t="s">
        <v>58</v>
      </c>
      <c r="S9">
        <v>0</v>
      </c>
    </row>
    <row r="10" spans="2:33" x14ac:dyDescent="0.2">
      <c r="B10">
        <v>5</v>
      </c>
      <c r="C10" t="s">
        <v>14</v>
      </c>
      <c r="D10" t="s">
        <v>32</v>
      </c>
      <c r="F10" t="s">
        <v>14</v>
      </c>
      <c r="G10" t="s">
        <v>28</v>
      </c>
      <c r="H10">
        <v>1</v>
      </c>
      <c r="I10">
        <v>0</v>
      </c>
      <c r="K10" t="b">
        <v>1</v>
      </c>
      <c r="L10">
        <v>0</v>
      </c>
      <c r="M10" t="s">
        <v>32</v>
      </c>
      <c r="N10" t="b">
        <v>0</v>
      </c>
      <c r="O10" t="s">
        <v>62</v>
      </c>
      <c r="P10" t="s">
        <v>63</v>
      </c>
      <c r="Q10" t="s">
        <v>42</v>
      </c>
      <c r="S10">
        <v>0</v>
      </c>
    </row>
    <row r="11" spans="2:33" x14ac:dyDescent="0.2">
      <c r="B11">
        <v>6</v>
      </c>
      <c r="C11" t="s">
        <v>4</v>
      </c>
      <c r="D11" t="s">
        <v>32</v>
      </c>
      <c r="F11" t="s">
        <v>4</v>
      </c>
      <c r="G11" t="s">
        <v>26</v>
      </c>
      <c r="H11">
        <v>1</v>
      </c>
      <c r="I11">
        <v>0</v>
      </c>
      <c r="K11" t="b">
        <v>1</v>
      </c>
      <c r="L11">
        <v>0</v>
      </c>
      <c r="M11" t="s">
        <v>32</v>
      </c>
      <c r="N11" t="b">
        <v>0</v>
      </c>
      <c r="O11" t="s">
        <v>64</v>
      </c>
      <c r="P11" t="s">
        <v>65</v>
      </c>
      <c r="Q11" t="s">
        <v>42</v>
      </c>
      <c r="S11">
        <v>0</v>
      </c>
    </row>
    <row r="12" spans="2:33" x14ac:dyDescent="0.2">
      <c r="B12">
        <v>7</v>
      </c>
      <c r="C12" t="s">
        <v>7</v>
      </c>
      <c r="D12" t="s">
        <v>32</v>
      </c>
      <c r="F12" t="s">
        <v>7</v>
      </c>
      <c r="G12" t="s">
        <v>26</v>
      </c>
      <c r="H12">
        <v>1</v>
      </c>
      <c r="I12">
        <v>0</v>
      </c>
      <c r="K12" t="b">
        <v>1</v>
      </c>
      <c r="L12">
        <v>0</v>
      </c>
      <c r="M12" t="s">
        <v>32</v>
      </c>
      <c r="N12" t="b">
        <v>0</v>
      </c>
      <c r="O12" t="s">
        <v>67</v>
      </c>
      <c r="P12" t="s">
        <v>69</v>
      </c>
      <c r="Q12" t="s">
        <v>42</v>
      </c>
      <c r="S12">
        <v>0</v>
      </c>
    </row>
    <row r="13" spans="2:33" x14ac:dyDescent="0.2">
      <c r="B13">
        <v>8</v>
      </c>
      <c r="C13" t="s">
        <v>29</v>
      </c>
      <c r="D13" t="s">
        <v>53</v>
      </c>
      <c r="F13" t="s">
        <v>29</v>
      </c>
      <c r="G13" t="s">
        <v>31</v>
      </c>
      <c r="H13">
        <v>2</v>
      </c>
      <c r="I13">
        <v>0</v>
      </c>
      <c r="K13" t="b">
        <v>1</v>
      </c>
      <c r="L13">
        <v>2</v>
      </c>
      <c r="M13" t="s">
        <v>32</v>
      </c>
      <c r="N13" t="b">
        <v>0</v>
      </c>
      <c r="O13" t="s">
        <v>52</v>
      </c>
      <c r="P13" t="s">
        <v>70</v>
      </c>
      <c r="Q13" t="s">
        <v>42</v>
      </c>
      <c r="R13" t="s">
        <v>71</v>
      </c>
      <c r="S13">
        <v>0</v>
      </c>
    </row>
    <row r="14" spans="2:33" x14ac:dyDescent="0.2">
      <c r="B14">
        <v>9</v>
      </c>
      <c r="C14" t="s">
        <v>68</v>
      </c>
      <c r="D14" t="s">
        <v>53</v>
      </c>
      <c r="F14" t="s">
        <v>68</v>
      </c>
      <c r="G14" t="s">
        <v>31</v>
      </c>
      <c r="H14">
        <v>2</v>
      </c>
      <c r="I14">
        <v>0</v>
      </c>
      <c r="K14" t="b">
        <v>1</v>
      </c>
      <c r="L14">
        <v>2</v>
      </c>
      <c r="M14" t="s">
        <v>32</v>
      </c>
      <c r="N14" t="b">
        <v>0</v>
      </c>
      <c r="O14" t="s">
        <v>66</v>
      </c>
      <c r="P14" t="s">
        <v>86</v>
      </c>
      <c r="Q14" t="s">
        <v>42</v>
      </c>
      <c r="R14" t="s">
        <v>87</v>
      </c>
      <c r="S14">
        <v>0</v>
      </c>
    </row>
    <row r="15" spans="2:33" x14ac:dyDescent="0.2">
      <c r="B15">
        <v>10</v>
      </c>
      <c r="C15" t="s">
        <v>67</v>
      </c>
      <c r="D15" t="s">
        <v>32</v>
      </c>
      <c r="F15" t="s">
        <v>67</v>
      </c>
      <c r="H15">
        <v>0</v>
      </c>
      <c r="I15">
        <v>0</v>
      </c>
      <c r="K15" t="b">
        <v>1</v>
      </c>
      <c r="L15">
        <v>2</v>
      </c>
      <c r="M15" t="s">
        <v>24</v>
      </c>
      <c r="N15" t="b">
        <v>1</v>
      </c>
      <c r="O15" t="s">
        <v>55</v>
      </c>
      <c r="P15" t="s">
        <v>88</v>
      </c>
      <c r="Q15" t="s">
        <v>89</v>
      </c>
      <c r="S15">
        <v>0</v>
      </c>
    </row>
    <row r="16" spans="2:33" x14ac:dyDescent="0.2">
      <c r="B16">
        <v>11</v>
      </c>
      <c r="C16" t="s">
        <v>33</v>
      </c>
      <c r="D16" t="s">
        <v>30</v>
      </c>
      <c r="F16" t="s">
        <v>33</v>
      </c>
      <c r="H16">
        <v>0</v>
      </c>
      <c r="I16">
        <v>0</v>
      </c>
    </row>
    <row r="17" spans="2:9" x14ac:dyDescent="0.2">
      <c r="B17">
        <v>12</v>
      </c>
      <c r="C17" t="s">
        <v>34</v>
      </c>
      <c r="D17" t="s">
        <v>30</v>
      </c>
      <c r="F17" t="s">
        <v>34</v>
      </c>
      <c r="H17">
        <v>0</v>
      </c>
      <c r="I17">
        <v>0</v>
      </c>
    </row>
    <row r="18" spans="2:9" x14ac:dyDescent="0.2">
      <c r="B18">
        <v>13</v>
      </c>
      <c r="C18" t="s">
        <v>66</v>
      </c>
      <c r="D18" t="s">
        <v>32</v>
      </c>
      <c r="F18" t="s">
        <v>66</v>
      </c>
      <c r="G18" t="s">
        <v>54</v>
      </c>
      <c r="H18">
        <v>2</v>
      </c>
      <c r="I18">
        <v>0</v>
      </c>
    </row>
    <row r="19" spans="2:9" x14ac:dyDescent="0.2">
      <c r="B19">
        <v>14</v>
      </c>
      <c r="C19" t="s">
        <v>55</v>
      </c>
      <c r="D19" t="s">
        <v>24</v>
      </c>
      <c r="F19" t="s">
        <v>55</v>
      </c>
      <c r="H19">
        <v>2</v>
      </c>
      <c r="I19">
        <v>0</v>
      </c>
    </row>
    <row r="20" spans="2:9" x14ac:dyDescent="0.2">
      <c r="B20">
        <v>15</v>
      </c>
      <c r="C20" t="s">
        <v>52</v>
      </c>
      <c r="D20" t="s">
        <v>32</v>
      </c>
      <c r="F20" t="s">
        <v>52</v>
      </c>
      <c r="G20" t="s">
        <v>55</v>
      </c>
      <c r="H20">
        <v>2</v>
      </c>
      <c r="I20">
        <v>0</v>
      </c>
    </row>
    <row r="21" spans="2:9" x14ac:dyDescent="0.2">
      <c r="B21">
        <v>16</v>
      </c>
      <c r="C21" t="s">
        <v>56</v>
      </c>
      <c r="D21" t="s">
        <v>27</v>
      </c>
      <c r="E21" t="s">
        <v>23</v>
      </c>
      <c r="F21" t="s">
        <v>56</v>
      </c>
      <c r="H21">
        <v>1</v>
      </c>
      <c r="I21">
        <v>0</v>
      </c>
    </row>
    <row r="22" spans="2:9" x14ac:dyDescent="0.2">
      <c r="B22">
        <v>17</v>
      </c>
      <c r="C22" t="s">
        <v>5</v>
      </c>
      <c r="D22" t="s">
        <v>32</v>
      </c>
      <c r="F22" t="s">
        <v>5</v>
      </c>
      <c r="G22" t="s">
        <v>31</v>
      </c>
      <c r="H22">
        <v>2</v>
      </c>
      <c r="I22">
        <v>0</v>
      </c>
    </row>
    <row r="23" spans="2:9" x14ac:dyDescent="0.2">
      <c r="B23">
        <v>18</v>
      </c>
      <c r="C23" t="s">
        <v>59</v>
      </c>
      <c r="D23" t="s">
        <v>60</v>
      </c>
      <c r="F23" t="s">
        <v>59</v>
      </c>
      <c r="H23">
        <v>0</v>
      </c>
      <c r="I23">
        <v>0</v>
      </c>
    </row>
    <row r="24" spans="2:9" x14ac:dyDescent="0.2">
      <c r="B24">
        <v>19</v>
      </c>
      <c r="C24" t="s">
        <v>61</v>
      </c>
      <c r="D24" t="s">
        <v>35</v>
      </c>
      <c r="F24" t="s">
        <v>61</v>
      </c>
      <c r="H24">
        <v>0</v>
      </c>
      <c r="I24">
        <v>0</v>
      </c>
    </row>
    <row r="25" spans="2:9" x14ac:dyDescent="0.2">
      <c r="B25">
        <v>20</v>
      </c>
      <c r="C25" t="s">
        <v>64</v>
      </c>
      <c r="D25" t="s">
        <v>32</v>
      </c>
      <c r="F25" t="s">
        <v>64</v>
      </c>
      <c r="H25">
        <v>0</v>
      </c>
      <c r="I25">
        <v>0</v>
      </c>
    </row>
    <row r="26" spans="2:9" x14ac:dyDescent="0.2">
      <c r="B26">
        <v>21</v>
      </c>
      <c r="C26" t="s">
        <v>95</v>
      </c>
      <c r="D26" t="s">
        <v>32</v>
      </c>
      <c r="F26" t="s">
        <v>95</v>
      </c>
      <c r="H26">
        <v>0</v>
      </c>
      <c r="I26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0" zoomScaleNormal="80" workbookViewId="0">
      <selection activeCell="N19" sqref="N19"/>
    </sheetView>
  </sheetViews>
  <sheetFormatPr defaultColWidth="9" defaultRowHeight="24.75" x14ac:dyDescent="0.15"/>
  <cols>
    <col min="1" max="1" width="25.25" style="2" bestFit="1" customWidth="1"/>
    <col min="2" max="2" width="9.125" style="2" bestFit="1" customWidth="1"/>
    <col min="3" max="3" width="11.25" style="2" customWidth="1"/>
    <col min="4" max="4" width="9.625" style="2" customWidth="1"/>
    <col min="5" max="5" width="17.375" style="2" customWidth="1"/>
    <col min="6" max="9" width="9.125" style="2" bestFit="1" customWidth="1"/>
    <col min="10" max="10" width="15.875" style="2" customWidth="1"/>
    <col min="11" max="11" width="15.625" style="2" customWidth="1"/>
    <col min="12" max="16384" width="9" style="2"/>
  </cols>
  <sheetData>
    <row r="1" spans="1:12" x14ac:dyDescent="0.15">
      <c r="A1" s="1" t="s">
        <v>74</v>
      </c>
    </row>
    <row r="3" spans="1:12" x14ac:dyDescent="0.15">
      <c r="A3" s="10" t="s">
        <v>75</v>
      </c>
      <c r="B3" s="11" t="s">
        <v>76</v>
      </c>
      <c r="C3" s="3" t="s">
        <v>77</v>
      </c>
      <c r="E3" s="1" t="s">
        <v>78</v>
      </c>
      <c r="F3" s="2" t="s">
        <v>0</v>
      </c>
      <c r="G3" s="2" t="s">
        <v>1</v>
      </c>
      <c r="H3" s="2" t="s">
        <v>2</v>
      </c>
      <c r="I3" s="2" t="s">
        <v>3</v>
      </c>
      <c r="J3" s="3" t="s">
        <v>84</v>
      </c>
      <c r="K3" s="2" t="s">
        <v>90</v>
      </c>
      <c r="L3" s="3"/>
    </row>
    <row r="4" spans="1:12" ht="25.5" x14ac:dyDescent="0.2">
      <c r="A4" s="2">
        <v>1</v>
      </c>
      <c r="B4" s="4" t="s">
        <v>0</v>
      </c>
      <c r="C4" s="2">
        <v>300</v>
      </c>
      <c r="E4" s="2">
        <v>1</v>
      </c>
      <c r="J4" s="5">
        <f t="shared" ref="J4:J10" si="0">SUMPRODUCT(F4:I4,$F$12:$I$12)/C4</f>
        <v>0</v>
      </c>
      <c r="K4" s="2">
        <f ca="1">SUMPRODUCT(F4:I4,OFFSET($E$14,MATCH(B4,$E$15:$E$18,0),1,1,4))</f>
        <v>0</v>
      </c>
    </row>
    <row r="5" spans="1:12" ht="25.5" x14ac:dyDescent="0.2">
      <c r="A5" s="2">
        <v>2</v>
      </c>
      <c r="B5" s="4" t="s">
        <v>2</v>
      </c>
      <c r="C5" s="2">
        <v>200</v>
      </c>
      <c r="E5" s="2">
        <v>2</v>
      </c>
      <c r="J5" s="5">
        <f t="shared" si="0"/>
        <v>0</v>
      </c>
      <c r="K5" s="2">
        <f t="shared" ref="K5:K10" ca="1" si="1">SUMPRODUCT(F5:I5,OFFSET($E$14,MATCH(B5,$E$15:$E$18,0),1,1,4))</f>
        <v>0</v>
      </c>
    </row>
    <row r="6" spans="1:12" ht="25.5" x14ac:dyDescent="0.2">
      <c r="A6" s="2">
        <v>3</v>
      </c>
      <c r="B6" s="4" t="s">
        <v>3</v>
      </c>
      <c r="C6" s="2">
        <v>400</v>
      </c>
      <c r="E6" s="2">
        <v>3</v>
      </c>
      <c r="J6" s="5">
        <f t="shared" si="0"/>
        <v>0</v>
      </c>
      <c r="K6" s="2">
        <f t="shared" ca="1" si="1"/>
        <v>0</v>
      </c>
    </row>
    <row r="7" spans="1:12" ht="25.5" x14ac:dyDescent="0.2">
      <c r="A7" s="2">
        <v>4</v>
      </c>
      <c r="B7" s="4" t="s">
        <v>0</v>
      </c>
      <c r="C7" s="2">
        <v>250</v>
      </c>
      <c r="E7" s="2">
        <v>4</v>
      </c>
      <c r="J7" s="5">
        <f t="shared" si="0"/>
        <v>0</v>
      </c>
      <c r="K7" s="2">
        <f t="shared" ca="1" si="1"/>
        <v>0</v>
      </c>
    </row>
    <row r="8" spans="1:12" ht="25.5" x14ac:dyDescent="0.2">
      <c r="A8" s="2">
        <v>5</v>
      </c>
      <c r="B8" s="4" t="s">
        <v>1</v>
      </c>
      <c r="C8" s="2">
        <v>50</v>
      </c>
      <c r="E8" s="2">
        <v>5</v>
      </c>
      <c r="J8" s="5">
        <f t="shared" si="0"/>
        <v>0</v>
      </c>
      <c r="K8" s="2">
        <f t="shared" ca="1" si="1"/>
        <v>0</v>
      </c>
    </row>
    <row r="9" spans="1:12" ht="25.5" x14ac:dyDescent="0.2">
      <c r="A9" s="2">
        <v>6</v>
      </c>
      <c r="B9" s="4" t="s">
        <v>3</v>
      </c>
      <c r="C9" s="2">
        <v>200</v>
      </c>
      <c r="E9" s="2">
        <v>6</v>
      </c>
      <c r="J9" s="5">
        <f t="shared" si="0"/>
        <v>0</v>
      </c>
      <c r="K9" s="2">
        <f t="shared" ca="1" si="1"/>
        <v>0</v>
      </c>
    </row>
    <row r="10" spans="1:12" ht="25.5" x14ac:dyDescent="0.2">
      <c r="A10" s="2">
        <v>7</v>
      </c>
      <c r="B10" s="4" t="s">
        <v>3</v>
      </c>
      <c r="C10" s="2">
        <v>200</v>
      </c>
      <c r="E10" s="2">
        <v>7</v>
      </c>
      <c r="J10" s="5">
        <f t="shared" si="0"/>
        <v>0</v>
      </c>
      <c r="K10" s="2">
        <f t="shared" ca="1" si="1"/>
        <v>0</v>
      </c>
    </row>
    <row r="12" spans="1:12" x14ac:dyDescent="0.15">
      <c r="E12" s="2" t="s">
        <v>96</v>
      </c>
      <c r="F12" s="2">
        <f>B15</f>
        <v>100</v>
      </c>
      <c r="G12" s="2">
        <f>B16</f>
        <v>80</v>
      </c>
      <c r="H12" s="2">
        <f>B17</f>
        <v>75</v>
      </c>
      <c r="I12" s="2">
        <f>B18</f>
        <v>70</v>
      </c>
      <c r="J12" s="6" t="s">
        <v>91</v>
      </c>
      <c r="K12" s="7">
        <f>MAX(J4:J10)-MIN(J4:J10)</f>
        <v>0</v>
      </c>
    </row>
    <row r="13" spans="1:12" x14ac:dyDescent="0.15">
      <c r="J13" s="6" t="s">
        <v>92</v>
      </c>
      <c r="K13" s="6">
        <f ca="1">SUM(K4:K10)</f>
        <v>0</v>
      </c>
    </row>
    <row r="14" spans="1:12" x14ac:dyDescent="0.15">
      <c r="A14" s="1" t="s">
        <v>98</v>
      </c>
      <c r="B14" s="8" t="s">
        <v>79</v>
      </c>
      <c r="C14" s="8" t="s">
        <v>82</v>
      </c>
      <c r="E14" s="1" t="s">
        <v>83</v>
      </c>
      <c r="F14" s="8" t="s">
        <v>0</v>
      </c>
      <c r="G14" s="8" t="s">
        <v>1</v>
      </c>
      <c r="H14" s="8" t="s">
        <v>2</v>
      </c>
      <c r="I14" s="8" t="s">
        <v>3</v>
      </c>
    </row>
    <row r="15" spans="1:12" ht="25.5" x14ac:dyDescent="0.2">
      <c r="A15" s="2" t="s">
        <v>0</v>
      </c>
      <c r="B15" s="2">
        <v>100</v>
      </c>
      <c r="C15" s="2">
        <v>400</v>
      </c>
      <c r="E15" s="2" t="s">
        <v>0</v>
      </c>
      <c r="F15" s="2">
        <v>0</v>
      </c>
      <c r="G15" s="2">
        <v>10</v>
      </c>
      <c r="H15" s="2">
        <v>20</v>
      </c>
      <c r="I15" s="2">
        <v>30</v>
      </c>
    </row>
    <row r="16" spans="1:12" ht="25.5" x14ac:dyDescent="0.2">
      <c r="A16" s="2" t="s">
        <v>1</v>
      </c>
      <c r="B16" s="2">
        <v>80</v>
      </c>
      <c r="C16" s="2">
        <v>500</v>
      </c>
      <c r="E16" s="2" t="s">
        <v>1</v>
      </c>
      <c r="F16" s="2">
        <v>10</v>
      </c>
      <c r="G16" s="2">
        <v>0</v>
      </c>
      <c r="H16" s="2">
        <v>10</v>
      </c>
      <c r="I16" s="2">
        <v>20</v>
      </c>
    </row>
    <row r="17" spans="1:9" ht="25.5" x14ac:dyDescent="0.2">
      <c r="A17" s="2" t="s">
        <v>2</v>
      </c>
      <c r="B17" s="2">
        <v>75</v>
      </c>
      <c r="C17" s="2">
        <v>400</v>
      </c>
      <c r="E17" s="2" t="s">
        <v>2</v>
      </c>
      <c r="F17" s="2">
        <v>20</v>
      </c>
      <c r="G17" s="2">
        <v>10</v>
      </c>
      <c r="H17" s="2">
        <v>0</v>
      </c>
      <c r="I17" s="2">
        <v>10</v>
      </c>
    </row>
    <row r="18" spans="1:9" ht="25.5" x14ac:dyDescent="0.2">
      <c r="A18" s="2" t="s">
        <v>3</v>
      </c>
      <c r="B18" s="2">
        <v>70</v>
      </c>
      <c r="C18" s="2">
        <v>300</v>
      </c>
      <c r="E18" s="2" t="s">
        <v>6</v>
      </c>
      <c r="F18" s="2">
        <v>30</v>
      </c>
      <c r="G18" s="2">
        <v>20</v>
      </c>
      <c r="H18" s="2">
        <v>10</v>
      </c>
      <c r="I18" s="2">
        <v>0</v>
      </c>
    </row>
    <row r="27" spans="1:9" x14ac:dyDescent="0.15">
      <c r="A27" s="1" t="s">
        <v>80</v>
      </c>
    </row>
    <row r="28" spans="1:9" x14ac:dyDescent="0.15">
      <c r="A28" s="2" t="s">
        <v>93</v>
      </c>
      <c r="B28" s="9">
        <v>30</v>
      </c>
    </row>
    <row r="29" spans="1:9" x14ac:dyDescent="0.15">
      <c r="A29" s="2" t="s">
        <v>81</v>
      </c>
      <c r="B29" s="9">
        <v>20</v>
      </c>
    </row>
    <row r="31" spans="1:9" x14ac:dyDescent="0.15">
      <c r="A31" s="1" t="s">
        <v>94</v>
      </c>
    </row>
  </sheetData>
  <phoneticPr fontId="1"/>
  <conditionalFormatting sqref="B31">
    <cfRule type="cellIs" dxfId="0" priority="1" operator="equal">
      <formula>-1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_MSI_Numerical_Optimizer_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tanabe</cp:lastModifiedBy>
  <dcterms:created xsi:type="dcterms:W3CDTF">2018-07-08T06:08:34Z</dcterms:created>
  <dcterms:modified xsi:type="dcterms:W3CDTF">2018-11-02T00:41:49Z</dcterms:modified>
</cp:coreProperties>
</file>